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Додаток 18" sheetId="1" r:id="rId1"/>
  </sheets>
  <definedNames>
    <definedName name="Excel_BuiltIn_Print_Area_1">#REF!</definedName>
    <definedName name="Excel_BuiltIn_Print_Area_1_1">#REF!</definedName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Excel_BuiltIn_Print_Titles_2" localSheetId="0">#REF!</definedName>
    <definedName name="Excel_BuiltIn_Print_Titles_2">#REF!</definedName>
    <definedName name="Excel_BuiltIn_Print_Titles_4">#REF!</definedName>
    <definedName name="Excel_BuiltIn_Print_Titles_5">"#REF!"</definedName>
    <definedName name="grw43esx">#REF!+#REF!</definedName>
    <definedName name="Print_Area_1">#REF!</definedName>
    <definedName name="SHARED_FORMULA_13_110_13_110_0">(#REF!-#REF!)/#REF!</definedName>
    <definedName name="SHARED_FORMULA_13_138_13_138_0">#REF!+#REF!+#REF!</definedName>
    <definedName name="SHARED_FORMULA_13_21_13_21_0">#REF!+#REF!+#REF!</definedName>
    <definedName name="SHARED_FORMULA_13_30_13_30_0">#REF!+#REF!+#REF!</definedName>
    <definedName name="SHARED_FORMULA_13_60_13_60_0">#REF!+#REF!+#REF!</definedName>
    <definedName name="SHARED_FORMULA_13_85_13_85_0">#REF!+#REF!-#REF!</definedName>
    <definedName name="SHARED_FORMULA_13_93_13_93_0">#REF!-#REF!+#REF!+#REF!</definedName>
    <definedName name="SHARED_FORMULA_14_116_14_116_0">#REF!+#REF!+#REF!</definedName>
    <definedName name="SHARED_FORMULA_14_30_14_30_0">#REF!+#REF!+#REF!</definedName>
    <definedName name="SHARED_FORMULA_14_60_14_60_0">#REF!+#REF!+#REF!</definedName>
    <definedName name="SHARED_FORMULA_15_107_15_107_0">(#REF!+#REF!)/#REF!</definedName>
    <definedName name="SHARED_FORMULA_15_108_15_108_0">(#REF!-#REF!-#REF!)/#REF!</definedName>
    <definedName name="SHARED_FORMULA_19_103_19_103_0">#REF!+#REF!</definedName>
    <definedName name="SHARED_FORMULA_19_138_19_138_0">#REF!+#REF!</definedName>
    <definedName name="SHARED_FORMULA_19_21_19_21_0">#REF!+#REF!</definedName>
    <definedName name="SHARED_FORMULA_19_29_19_29_0">#REF!+#REF!</definedName>
    <definedName name="SHARED_FORMULA_19_60_19_60_0">#REF!+#REF!</definedName>
    <definedName name="SHARED_FORMULA_19_93_19_93_0">#REF!+#REF!</definedName>
    <definedName name="SHARED_FORMULA_20_116_20_116_0">#REF!+#REF!</definedName>
    <definedName name="SHARED_FORMULA_20_29_20_29_0">#REF!+#REF!</definedName>
    <definedName name="SHARED_FORMULA_20_60_20_60_0">#REF!+#REF!</definedName>
    <definedName name="SHARED_FORMULA_24_21_24_21_0">#REF!+#REF!+#REF!</definedName>
    <definedName name="SHARED_FORMULA_24_60_24_60_0">#REF!+#REF!+#REF!</definedName>
    <definedName name="SHARED_FORMULA_25_116_25_116_0">#REF!+#REF!+#REF!+#REF!</definedName>
    <definedName name="SHARED_FORMULA_25_23_25_23_0">#REF!+#REF!+#REF!+#REF!</definedName>
    <definedName name="SHARED_FORMULA_25_60_25_60_0">#REF!+#REF!+#REF!+#REF!</definedName>
    <definedName name="SHARED_FORMULA_3_106_3_106_0">#REF!/#REF!</definedName>
    <definedName name="SHARED_FORMULA_3_107_3_107_0">(#REF!+#REF!+#REF!)/#REF!</definedName>
    <definedName name="SHARED_FORMULA_3_108_3_108_0">(#REF!-#REF!-#REF!-#REF!)/#REF!</definedName>
    <definedName name="SHARED_FORMULA_3_127_3_127_0">#REF!</definedName>
    <definedName name="SHARED_FORMULA_3_128_3_128_0">(#REF!+#REF!)/#REF!</definedName>
    <definedName name="SHARED_FORMULA_3_129_3_129_0">#REF!</definedName>
    <definedName name="SHARED_FORMULA_3_133_3_133_0">#REF!/#REF!</definedName>
    <definedName name="SHARED_FORMULA_3_137_3_137_0">#REF!+#REF!</definedName>
    <definedName name="SHARED_FORMULA_3_59_3_59_0">IF(#REF!+#REF!+#REF!+#REF!=#REF!+#REF!+#REF!+#REF!+#REF!,#REF!+#REF!+#REF!+#REF!,"неприпустиме значення")</definedName>
    <definedName name="SHARED_FORMULA_4_100_4_100_0">#REF!+1</definedName>
    <definedName name="SHARED_FORMULA_4_20_4_20_0">#REF!+1</definedName>
    <definedName name="SHARED_FORMULA_4_58_4_58_0">#REF!+1</definedName>
    <definedName name="SHARED_FORMULA_5_102_5_102_0">#REF!+#REF!+#REF!</definedName>
    <definedName name="SHARED_FORMULA_7_109_7_109_0">#REF!/#REF!</definedName>
    <definedName name="SHARED_FORMULA_7_110_7_110_0">#REF!/#REF!</definedName>
    <definedName name="SHARED_FORMULA_7_111_7_111_0">(#REF!)/(#REF!+#REF!)*100</definedName>
    <definedName name="SHARED_FORMULA_7_138_7_138_0">#REF!+#REF!</definedName>
    <definedName name="SHARED_FORMULA_7_21_7_21_0">#REF!+#REF!</definedName>
    <definedName name="SHARED_FORMULA_7_29_7_29_0">#REF!+#REF!</definedName>
    <definedName name="SHARED_FORMULA_7_60_7_60_0">#REF!+#REF!</definedName>
    <definedName name="SHARED_FORMULA_7_77_7_77_0">#REF!+#REF!+#REF!</definedName>
    <definedName name="SHARED_FORMULA_7_85_7_85_0">#REF!-#REF!</definedName>
    <definedName name="SHARED_FORMULA_7_93_7_93_0">#REF!-#REF!</definedName>
    <definedName name="SHARED_FORMULA_7_95_7_95_0">#REF!-#REF!</definedName>
    <definedName name="SHARED_FORMULA_8_116_8_116_0">#REF!+#REF!</definedName>
    <definedName name="SHARED_FORMULA_8_30_8_30_0">#REF!+#REF!</definedName>
    <definedName name="SHARED_FORMULA_8_60_8_60_0">#REF!+#REF!</definedName>
    <definedName name="tesdutj">(#REF!+#REF!)/#REF!</definedName>
    <definedName name="ukyfg">#REF!</definedName>
    <definedName name="всенкснеіукі">(#REF!+#REF!)/#REF!</definedName>
    <definedName name="г">#REF!</definedName>
    <definedName name="єжошг">#REF!</definedName>
    <definedName name="ждргн">#REF!+#REF!+#REF!</definedName>
    <definedName name="ждшогеаіяаві">(#REF!+#REF!)/#REF!</definedName>
    <definedName name="жлоишлваоп11">#REF!</definedName>
    <definedName name="мгнм">#REF!+#REF!</definedName>
    <definedName name="ноен">#REF!</definedName>
    <definedName name="_xlnm.Print_Area" localSheetId="0">'Додаток 18'!$A$1:$G$61</definedName>
    <definedName name="п">#REF!</definedName>
    <definedName name="пвод">#REF!</definedName>
    <definedName name="пдв">#REF!</definedName>
    <definedName name="пкан">#REF!</definedName>
    <definedName name="покриття00">#REF!</definedName>
    <definedName name="Поооооооооо">#REF!</definedName>
    <definedName name="псен">#REF!+#REF!+#REF!+#REF!</definedName>
    <definedName name="рр">#REF!</definedName>
    <definedName name="упіуп">#REF!</definedName>
    <definedName name="ф">#REF!</definedName>
    <definedName name="Чукча">#REF!</definedName>
    <definedName name="шгнекц">#REF!/#REF!</definedName>
    <definedName name="щр">#REF!+#REF!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7" i="1"/>
  <c r="D57"/>
  <c r="E35" s="1"/>
  <c r="G46"/>
  <c r="F46"/>
  <c r="E46"/>
  <c r="G45"/>
  <c r="E45"/>
  <c r="G44"/>
  <c r="E44"/>
  <c r="G43"/>
  <c r="E43"/>
  <c r="G42"/>
  <c r="E42"/>
  <c r="G41"/>
  <c r="G40" s="1"/>
  <c r="E41"/>
  <c r="F40"/>
  <c r="D40"/>
  <c r="G38"/>
  <c r="G37"/>
  <c r="G36"/>
  <c r="G35"/>
  <c r="G34"/>
  <c r="G33"/>
  <c r="F32"/>
  <c r="D32"/>
  <c r="G31"/>
  <c r="F31"/>
  <c r="E31"/>
  <c r="D31"/>
  <c r="G30"/>
  <c r="E30"/>
  <c r="G29"/>
  <c r="E29"/>
  <c r="G28"/>
  <c r="E28"/>
  <c r="G27"/>
  <c r="E27"/>
  <c r="G25"/>
  <c r="F25"/>
  <c r="D25"/>
  <c r="E25" s="1"/>
  <c r="G24"/>
  <c r="E24"/>
  <c r="G23"/>
  <c r="E23"/>
  <c r="G22"/>
  <c r="E22"/>
  <c r="G21"/>
  <c r="E21"/>
  <c r="G19"/>
  <c r="E19"/>
  <c r="G18"/>
  <c r="E18"/>
  <c r="G17"/>
  <c r="E17"/>
  <c r="G16"/>
  <c r="E16"/>
  <c r="F15"/>
  <c r="D15"/>
  <c r="G14"/>
  <c r="E14"/>
  <c r="G13"/>
  <c r="E13"/>
  <c r="G12"/>
  <c r="E12"/>
  <c r="G11"/>
  <c r="E11"/>
  <c r="G10"/>
  <c r="E10"/>
  <c r="F9"/>
  <c r="F8" s="1"/>
  <c r="F39" s="1"/>
  <c r="F49" s="1"/>
  <c r="D9"/>
  <c r="D8" s="1"/>
  <c r="G20" l="1"/>
  <c r="G32"/>
  <c r="E20"/>
  <c r="G26"/>
  <c r="E26"/>
  <c r="E40"/>
  <c r="G9"/>
  <c r="G15"/>
  <c r="E9"/>
  <c r="E15"/>
  <c r="D39"/>
  <c r="D49" s="1"/>
  <c r="E34"/>
  <c r="E38"/>
  <c r="E36"/>
  <c r="E33"/>
  <c r="E37"/>
  <c r="G8" l="1"/>
  <c r="G39" s="1"/>
  <c r="G49" s="1"/>
  <c r="E8"/>
  <c r="E39" s="1"/>
  <c r="E49" s="1"/>
  <c r="E32"/>
</calcChain>
</file>

<file path=xl/sharedStrings.xml><?xml version="1.0" encoding="utf-8"?>
<sst xmlns="http://schemas.openxmlformats.org/spreadsheetml/2006/main" count="110" uniqueCount="97">
  <si>
    <t>Структура тарифів на послуги з централізованого водопостачання та централізованого водовідведення</t>
  </si>
  <si>
    <t xml:space="preserve">ТОВ "ІНФОКС" ФІЛІЯ "ІНФОКСВОДОКАНАЛ"                                  </t>
  </si>
  <si>
    <t xml:space="preserve">(назва суб'єкта господарювання)                                 </t>
  </si>
  <si>
    <t>Без ПДВ</t>
  </si>
  <si>
    <t>№
з/п</t>
  </si>
  <si>
    <t>Найменування показників</t>
  </si>
  <si>
    <t xml:space="preserve">Централізоване водопостачання </t>
  </si>
  <si>
    <t>Централізоване водовідведення</t>
  </si>
  <si>
    <t>тис. грн на рік</t>
  </si>
  <si>
    <r>
      <rPr>
        <sz val="14"/>
        <rFont val="Times New Roman"/>
        <family val="1"/>
        <charset val="1"/>
      </rPr>
      <t>грн/м</t>
    </r>
    <r>
      <rPr>
        <vertAlign val="superscript"/>
        <sz val="14"/>
        <rFont val="Times New Roman"/>
        <family val="1"/>
        <charset val="204"/>
      </rPr>
      <t>3</t>
    </r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</si>
  <si>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</si>
  <si>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</si>
  <si>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</si>
  <si>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</si>
  <si>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електроенергія</t>
  </si>
  <si>
    <t>1.1.2</t>
  </si>
  <si>
    <t>витрати на придбання води в інших суб’єктів господарювання/очищення власних стічних вод іншими суб’єктами господарювання</t>
  </si>
  <si>
    <t>1.1.3</t>
  </si>
  <si>
    <t>витрати на реагенти</t>
  </si>
  <si>
    <t>1.1.4</t>
  </si>
  <si>
    <t>матеріали, запасні частини та інші матеріальні ресурси (ремонти)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</si>
  <si>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</si>
  <si>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</si>
  <si>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</si>
  <si>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</si>
  <si>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</si>
  <si>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єдиний внесок на загальнообов'язкове державне соціальне страхування</t>
  </si>
  <si>
    <t>1.3.2</t>
  </si>
  <si>
    <t>амортизація</t>
  </si>
  <si>
    <t>1.3.3</t>
  </si>
  <si>
    <t>підкачка води сторонніми організаціями</t>
  </si>
  <si>
    <t>1.3.4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</si>
  <si>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</si>
  <si>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</si>
  <si>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</si>
  <si>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</si>
  <si>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</si>
  <si>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</si>
  <si>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1.4.3</t>
  </si>
  <si>
    <t>1.4.4</t>
  </si>
  <si>
    <t>витрати, пов’язані зі сплатою податків, зборів та інших, передбачених законодавством, обов’язкових платежів</t>
  </si>
  <si>
    <t>1.4.5</t>
  </si>
  <si>
    <t>інші витрати</t>
  </si>
  <si>
    <t>2</t>
  </si>
  <si>
    <t>Адміністративні витрати, у тому числі:</t>
  </si>
  <si>
    <t>2.1</t>
  </si>
  <si>
    <t>2.2</t>
  </si>
  <si>
    <t>2.3</t>
  </si>
  <si>
    <t>2.4</t>
  </si>
  <si>
    <t>2.5</t>
  </si>
  <si>
    <t>3</t>
  </si>
  <si>
    <t>Витрати на збут, у тому числі:</t>
  </si>
  <si>
    <t>3.1</t>
  </si>
  <si>
    <t>3.2</t>
  </si>
  <si>
    <t>3.3</t>
  </si>
  <si>
    <t>3.4</t>
  </si>
  <si>
    <t>4</t>
  </si>
  <si>
    <t>Інші операційні витрати</t>
  </si>
  <si>
    <t>5</t>
  </si>
  <si>
    <t>Фінансові витрати</t>
  </si>
  <si>
    <t>6</t>
  </si>
  <si>
    <t>Повна собівартість</t>
  </si>
  <si>
    <t>7</t>
  </si>
  <si>
    <t>Розрахунковий прибуток, у тому числі:</t>
  </si>
  <si>
    <t>7.1</t>
  </si>
  <si>
    <t>податок на прибуток</t>
  </si>
  <si>
    <t>7.2</t>
  </si>
  <si>
    <t>дивіденди</t>
  </si>
  <si>
    <t>7.3</t>
  </si>
  <si>
    <t>резервний фонд (капітал)</t>
  </si>
  <si>
    <t>7.4</t>
  </si>
  <si>
    <t>на розвиток виробництва (виробничі інвестиції)</t>
  </si>
  <si>
    <t>7.5</t>
  </si>
  <si>
    <t>інше використання прибутку</t>
  </si>
  <si>
    <t>8</t>
  </si>
  <si>
    <t>Сума компенсації/зменшення</t>
  </si>
  <si>
    <t>9</t>
  </si>
  <si>
    <t>Кошти на встановлення вузлів комерційного обліку, тис. грн</t>
  </si>
  <si>
    <t>10</t>
  </si>
  <si>
    <t>Сума бюджетного фінансування операційних витрат, тис. грн</t>
  </si>
  <si>
    <t>Вартість централізованого водопостачання/водовідведення, тис. грн</t>
  </si>
  <si>
    <r>
      <rPr>
        <b/>
        <sz val="14"/>
        <rFont val="Times New Roman"/>
        <family val="1"/>
        <charset val="1"/>
      </rPr>
      <t>Тариф споживачам, які є суб’єктами господарювання у сфері централізованого водопостачання/водовідведення, грн/м</t>
    </r>
    <r>
      <rPr>
        <b/>
        <vertAlign val="superscript"/>
        <sz val="14"/>
        <rFont val="Times New Roman"/>
        <family val="1"/>
        <charset val="204"/>
      </rPr>
      <t>3</t>
    </r>
    <r>
      <rPr>
        <b/>
        <sz val="14"/>
        <rFont val="Times New Roman"/>
        <family val="1"/>
        <charset val="204"/>
      </rPr>
      <t>*</t>
    </r>
  </si>
  <si>
    <t>13</t>
  </si>
  <si>
    <r>
      <rPr>
        <b/>
        <sz val="14"/>
        <rFont val="Times New Roman"/>
        <family val="1"/>
        <charset val="1"/>
      </rPr>
      <t>Тариф споживачам, які не є суб’єктами господарювання у сфері централізованого водопостачання/водовідведення, грн/м</t>
    </r>
    <r>
      <rPr>
        <b/>
        <vertAlign val="superscript"/>
        <sz val="14"/>
        <rFont val="Times New Roman"/>
        <family val="1"/>
        <charset val="204"/>
      </rPr>
      <t>3</t>
    </r>
    <r>
      <rPr>
        <b/>
        <sz val="14"/>
        <rFont val="Times New Roman"/>
        <family val="1"/>
        <charset val="204"/>
      </rPr>
      <t xml:space="preserve"> *</t>
    </r>
  </si>
  <si>
    <t>14</t>
  </si>
  <si>
    <t>Тариф для населення при плануванні бюджетного фінансування операційних витрат</t>
  </si>
  <si>
    <t>15</t>
  </si>
  <si>
    <t>Частка тарифу споживачам, яким враховуються кошти на оснащення будівлі вузлом комерційного обліку, грн/м3</t>
  </si>
  <si>
    <t>16</t>
  </si>
  <si>
    <r>
      <rPr>
        <b/>
        <sz val="14"/>
        <rFont val="Times New Roman"/>
        <family val="1"/>
        <charset val="1"/>
      </rPr>
      <t>Обсяг реалізації, тис. м</t>
    </r>
    <r>
      <rPr>
        <b/>
        <vertAlign val="superscript"/>
        <sz val="14"/>
        <rFont val="Times New Roman"/>
        <family val="1"/>
        <charset val="204"/>
      </rPr>
      <t>3</t>
    </r>
  </si>
  <si>
    <t>16.1</t>
  </si>
  <si>
    <t>Обсяг реалізації для населення, тис. куб. м</t>
  </si>
  <si>
    <t>16.2</t>
  </si>
  <si>
    <r>
      <rPr>
        <b/>
        <sz val="14"/>
        <rFont val="Times New Roman"/>
        <family val="1"/>
        <charset val="1"/>
      </rPr>
      <t>Обсяг реалізації споживачам, які є суб’єктами господарювання у сфері централізованого водопостачання/водовідведення, тис. м</t>
    </r>
    <r>
      <rPr>
        <b/>
        <vertAlign val="superscript"/>
        <sz val="14"/>
        <rFont val="Times New Roman"/>
        <family val="1"/>
        <charset val="204"/>
      </rPr>
      <t>3</t>
    </r>
  </si>
  <si>
    <t>16.3</t>
  </si>
  <si>
    <r>
      <rPr>
        <b/>
        <sz val="14"/>
        <rFont val="Times New Roman"/>
        <family val="1"/>
        <charset val="1"/>
      </rPr>
      <t>Обсяг реалізації споживачам, які не є суб’єктами господарювання у сфері централізованого водопостачання/водовідведення, тис. м</t>
    </r>
    <r>
      <rPr>
        <b/>
        <vertAlign val="superscript"/>
        <sz val="14"/>
        <rFont val="Times New Roman"/>
        <family val="1"/>
        <charset val="204"/>
      </rPr>
      <t>3</t>
    </r>
  </si>
  <si>
    <t>* - тариф без частки на оснащення будівлі вузлом комерційного обліку відповідно до Закону України "Про комерційний облік теплової енергії та водопостачання"</t>
  </si>
</sst>
</file>

<file path=xl/styles.xml><?xml version="1.0" encoding="utf-8"?>
<styleSheet xmlns="http://schemas.openxmlformats.org/spreadsheetml/2006/main">
  <numFmts count="5">
    <numFmt numFmtId="164" formatCode="_-* #,##0.00\ _₴_-;\-* #,##0.00\ _₴_-;_-* \-??\ _₴_-;_-@_-"/>
    <numFmt numFmtId="165" formatCode="#,##0.000"/>
    <numFmt numFmtId="166" formatCode="#,##0.0000"/>
    <numFmt numFmtId="167" formatCode="0.00000"/>
    <numFmt numFmtId="168" formatCode="_-* #,##0.000\ _₴_-;\-* #,##0.000\ _₴_-;_-* \-??\ _₴_-;_-@_-"/>
  </numFmts>
  <fonts count="17">
    <font>
      <sz val="11"/>
      <color theme="1"/>
      <name val="Calibri"/>
      <family val="2"/>
      <charset val="1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1"/>
    </font>
    <font>
      <sz val="16"/>
      <name val="Times New Roman"/>
      <family val="1"/>
      <charset val="1"/>
    </font>
    <font>
      <sz val="22"/>
      <name val="Times New Roman"/>
      <family val="1"/>
      <charset val="1"/>
    </font>
    <font>
      <b/>
      <sz val="18"/>
      <name val="Times New Roman"/>
      <family val="1"/>
      <charset val="1"/>
    </font>
    <font>
      <b/>
      <sz val="14"/>
      <name val="Times New Roman"/>
      <family val="1"/>
      <charset val="1"/>
    </font>
    <font>
      <b/>
      <sz val="22"/>
      <name val="Times New Roman"/>
      <family val="1"/>
      <charset val="1"/>
    </font>
    <font>
      <sz val="14"/>
      <name val="Times New Roman"/>
      <family val="1"/>
      <charset val="1"/>
    </font>
    <font>
      <b/>
      <sz val="16"/>
      <name val="Times New Roman"/>
      <family val="1"/>
      <charset val="1"/>
    </font>
    <font>
      <vertAlign val="superscript"/>
      <sz val="14"/>
      <name val="Times New Roman"/>
      <family val="1"/>
      <charset val="204"/>
    </font>
    <font>
      <sz val="11.5"/>
      <name val="Times New Roman"/>
      <family val="1"/>
      <charset val="1"/>
    </font>
    <font>
      <b/>
      <vertAlign val="superscript"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1"/>
    </font>
    <font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164" fontId="16" fillId="0" borderId="0" applyBorder="0" applyProtection="0"/>
    <xf numFmtId="0" fontId="16" fillId="0" borderId="0"/>
    <xf numFmtId="0" fontId="1" fillId="0" borderId="0"/>
    <xf numFmtId="0" fontId="2" fillId="0" borderId="0"/>
    <xf numFmtId="0" fontId="1" fillId="0" borderId="0"/>
    <xf numFmtId="0" fontId="2" fillId="0" borderId="0"/>
    <xf numFmtId="164" fontId="16" fillId="0" borderId="0" applyBorder="0" applyProtection="0"/>
  </cellStyleXfs>
  <cellXfs count="56">
    <xf numFmtId="0" fontId="0" fillId="0" borderId="0" xfId="0"/>
    <xf numFmtId="0" fontId="3" fillId="2" borderId="0" xfId="3" applyFont="1" applyFill="1"/>
    <xf numFmtId="0" fontId="4" fillId="2" borderId="0" xfId="3" applyFont="1" applyFill="1"/>
    <xf numFmtId="0" fontId="5" fillId="2" borderId="0" xfId="3" applyFont="1" applyFill="1"/>
    <xf numFmtId="0" fontId="8" fillId="2" borderId="0" xfId="6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 wrapText="1"/>
    </xf>
    <xf numFmtId="0" fontId="4" fillId="2" borderId="0" xfId="3" applyFont="1" applyFill="1" applyAlignment="1">
      <alignment horizontal="center" vertical="center" wrapText="1"/>
    </xf>
    <xf numFmtId="0" fontId="10" fillId="2" borderId="0" xfId="3" applyFont="1" applyFill="1" applyAlignment="1">
      <alignment horizontal="right" wrapText="1"/>
    </xf>
    <xf numFmtId="0" fontId="9" fillId="2" borderId="0" xfId="3" applyFont="1" applyFill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/>
    </xf>
    <xf numFmtId="0" fontId="3" fillId="2" borderId="1" xfId="3" applyFont="1" applyFill="1" applyBorder="1" applyAlignment="1">
      <alignment horizontal="center" vertical="center"/>
    </xf>
    <xf numFmtId="0" fontId="9" fillId="2" borderId="0" xfId="3" applyFont="1" applyFill="1"/>
    <xf numFmtId="1" fontId="7" fillId="2" borderId="1" xfId="3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left" vertical="center"/>
    </xf>
    <xf numFmtId="165" fontId="7" fillId="2" borderId="1" xfId="2" applyNumberFormat="1" applyFont="1" applyFill="1" applyBorder="1" applyAlignment="1">
      <alignment horizontal="center" vertical="center"/>
    </xf>
    <xf numFmtId="166" fontId="7" fillId="2" borderId="1" xfId="2" applyNumberFormat="1" applyFont="1" applyFill="1" applyBorder="1" applyAlignment="1">
      <alignment horizontal="center" vertical="center"/>
    </xf>
    <xf numFmtId="166" fontId="9" fillId="2" borderId="0" xfId="3" applyNumberFormat="1" applyFont="1" applyFill="1"/>
    <xf numFmtId="49" fontId="7" fillId="2" borderId="1" xfId="3" applyNumberFormat="1" applyFont="1" applyFill="1" applyBorder="1" applyAlignment="1">
      <alignment horizontal="center" vertical="center"/>
    </xf>
    <xf numFmtId="49" fontId="9" fillId="2" borderId="1" xfId="3" applyNumberFormat="1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left" vertical="center"/>
    </xf>
    <xf numFmtId="165" fontId="9" fillId="2" borderId="1" xfId="2" applyNumberFormat="1" applyFont="1" applyFill="1" applyBorder="1" applyAlignment="1">
      <alignment horizontal="center" vertical="center"/>
    </xf>
    <xf numFmtId="166" fontId="9" fillId="2" borderId="1" xfId="2" applyNumberFormat="1" applyFont="1" applyFill="1" applyBorder="1" applyAlignment="1">
      <alignment horizontal="center" vertical="center"/>
    </xf>
    <xf numFmtId="165" fontId="9" fillId="2" borderId="1" xfId="3" applyNumberFormat="1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left" vertical="center" wrapText="1"/>
    </xf>
    <xf numFmtId="0" fontId="9" fillId="2" borderId="0" xfId="3" applyFont="1" applyFill="1" applyAlignment="1">
      <alignment vertical="center"/>
    </xf>
    <xf numFmtId="165" fontId="7" fillId="2" borderId="1" xfId="3" applyNumberFormat="1" applyFont="1" applyFill="1" applyBorder="1" applyAlignment="1">
      <alignment horizontal="center" vertical="center"/>
    </xf>
    <xf numFmtId="0" fontId="3" fillId="2" borderId="0" xfId="4" applyFont="1" applyFill="1"/>
    <xf numFmtId="49" fontId="9" fillId="2" borderId="1" xfId="4" applyNumberFormat="1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vertical="center" wrapText="1"/>
    </xf>
    <xf numFmtId="2" fontId="12" fillId="2" borderId="0" xfId="4" applyNumberFormat="1" applyFont="1" applyFill="1" applyAlignment="1">
      <alignment horizontal="center" vertical="center"/>
    </xf>
    <xf numFmtId="2" fontId="12" fillId="2" borderId="0" xfId="4" applyNumberFormat="1" applyFont="1" applyFill="1" applyAlignment="1">
      <alignment horizontal="center" vertical="center" wrapText="1"/>
    </xf>
    <xf numFmtId="0" fontId="9" fillId="2" borderId="1" xfId="5" applyFont="1" applyFill="1" applyBorder="1" applyAlignment="1">
      <alignment horizontal="left" vertical="center" wrapText="1"/>
    </xf>
    <xf numFmtId="167" fontId="9" fillId="2" borderId="0" xfId="3" applyNumberFormat="1" applyFont="1" applyFill="1"/>
    <xf numFmtId="0" fontId="7" fillId="2" borderId="0" xfId="3" applyFont="1" applyFill="1"/>
    <xf numFmtId="0" fontId="7" fillId="2" borderId="1" xfId="5" applyFont="1" applyFill="1" applyBorder="1" applyAlignment="1">
      <alignment horizontal="left" vertical="center" wrapText="1"/>
    </xf>
    <xf numFmtId="166" fontId="7" fillId="2" borderId="0" xfId="3" applyNumberFormat="1" applyFont="1" applyFill="1"/>
    <xf numFmtId="168" fontId="10" fillId="2" borderId="0" xfId="1" applyNumberFormat="1" applyFont="1" applyFill="1" applyBorder="1" applyAlignment="1" applyProtection="1">
      <alignment horizontal="center" vertical="center"/>
    </xf>
    <xf numFmtId="164" fontId="7" fillId="2" borderId="0" xfId="1" applyFont="1" applyFill="1" applyBorder="1" applyAlignment="1" applyProtection="1">
      <alignment horizontal="center" vertical="center"/>
    </xf>
    <xf numFmtId="164" fontId="10" fillId="2" borderId="0" xfId="1" applyFont="1" applyFill="1" applyBorder="1" applyAlignment="1" applyProtection="1">
      <alignment horizontal="center" vertical="center"/>
    </xf>
    <xf numFmtId="164" fontId="15" fillId="2" borderId="0" xfId="1" applyFont="1" applyFill="1" applyBorder="1" applyAlignment="1" applyProtection="1">
      <alignment horizontal="center" vertical="center"/>
    </xf>
    <xf numFmtId="49" fontId="9" fillId="2" borderId="3" xfId="3" applyNumberFormat="1" applyFont="1" applyFill="1" applyBorder="1" applyAlignment="1">
      <alignment vertical="center"/>
    </xf>
    <xf numFmtId="164" fontId="9" fillId="2" borderId="0" xfId="7" applyFont="1" applyFill="1" applyBorder="1" applyAlignment="1" applyProtection="1"/>
    <xf numFmtId="49" fontId="9" fillId="2" borderId="0" xfId="3" applyNumberFormat="1" applyFont="1" applyFill="1" applyAlignment="1">
      <alignment vertical="center"/>
    </xf>
    <xf numFmtId="0" fontId="3" fillId="0" borderId="0" xfId="3" applyFont="1"/>
    <xf numFmtId="0" fontId="6" fillId="2" borderId="0" xfId="6" applyFont="1" applyFill="1" applyBorder="1" applyAlignment="1">
      <alignment horizontal="center" vertical="center" wrapText="1"/>
    </xf>
    <xf numFmtId="0" fontId="7" fillId="2" borderId="0" xfId="6" applyFont="1" applyFill="1" applyBorder="1" applyAlignment="1">
      <alignment horizontal="center" wrapText="1"/>
    </xf>
    <xf numFmtId="0" fontId="8" fillId="2" borderId="0" xfId="6" applyFont="1" applyFill="1" applyBorder="1" applyAlignment="1">
      <alignment horizontal="center" vertical="center" wrapText="1"/>
    </xf>
    <xf numFmtId="0" fontId="9" fillId="2" borderId="0" xfId="6" applyFont="1" applyFill="1" applyBorder="1" applyAlignment="1">
      <alignment horizontal="center" vertical="top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right" vertical="center"/>
    </xf>
    <xf numFmtId="165" fontId="7" fillId="2" borderId="1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/>
    </xf>
    <xf numFmtId="4" fontId="7" fillId="2" borderId="1" xfId="3" applyNumberFormat="1" applyFont="1" applyFill="1" applyBorder="1" applyAlignment="1">
      <alignment horizontal="center" vertical="center"/>
    </xf>
  </cellXfs>
  <cellStyles count="8">
    <cellStyle name="Звичайний 8" xfId="2"/>
    <cellStyle name="Обычный" xfId="0" builtinId="0"/>
    <cellStyle name="Обычный 2" xfId="3"/>
    <cellStyle name="Обычный 2 2" xfId="4"/>
    <cellStyle name="Обычный 2 3" xfId="5"/>
    <cellStyle name="Обычный 3 2 2" xfId="6"/>
    <cellStyle name="Финансовый" xfId="1" builtinId="3"/>
    <cellStyle name="Фінансовий 6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2"/>
  <sheetViews>
    <sheetView tabSelected="1" view="pageBreakPreview" topLeftCell="A46" zoomScale="85" zoomScaleNormal="75" zoomScalePageLayoutView="85" workbookViewId="0">
      <selection activeCell="D52" sqref="D52:E52"/>
    </sheetView>
  </sheetViews>
  <sheetFormatPr defaultColWidth="9.140625" defaultRowHeight="12.75"/>
  <cols>
    <col min="1" max="1" width="4.5703125" style="1" customWidth="1"/>
    <col min="2" max="2" width="10.7109375" style="1" customWidth="1"/>
    <col min="3" max="3" width="87.7109375" style="1" customWidth="1"/>
    <col min="4" max="6" width="23.140625" style="1" customWidth="1"/>
    <col min="7" max="7" width="37.42578125" style="1" customWidth="1"/>
    <col min="8" max="8" width="31.42578125" style="1" customWidth="1"/>
    <col min="9" max="9" width="33.28515625" style="1" customWidth="1"/>
    <col min="10" max="10" width="24.42578125" style="1" customWidth="1"/>
    <col min="11" max="16384" width="9.140625" style="1"/>
  </cols>
  <sheetData>
    <row r="1" spans="2:14" s="3" customFormat="1" ht="40.5" customHeight="1">
      <c r="B1" s="46" t="s">
        <v>0</v>
      </c>
      <c r="C1" s="46"/>
      <c r="D1" s="46"/>
      <c r="E1" s="46"/>
      <c r="F1" s="46"/>
      <c r="G1" s="46"/>
    </row>
    <row r="2" spans="2:14" s="3" customFormat="1" ht="23.65" customHeight="1">
      <c r="B2" s="47" t="s">
        <v>1</v>
      </c>
      <c r="C2" s="47"/>
      <c r="D2" s="47"/>
      <c r="E2" s="47"/>
      <c r="F2" s="47"/>
      <c r="G2" s="47"/>
      <c r="I2" s="48"/>
      <c r="J2" s="48"/>
      <c r="K2" s="48"/>
      <c r="L2" s="48"/>
      <c r="M2" s="48"/>
      <c r="N2" s="48"/>
    </row>
    <row r="3" spans="2:14" s="3" customFormat="1" ht="23.65" customHeight="1">
      <c r="B3" s="49" t="s">
        <v>2</v>
      </c>
      <c r="C3" s="49"/>
      <c r="D3" s="49"/>
      <c r="E3" s="49"/>
      <c r="F3" s="49"/>
      <c r="G3" s="49"/>
      <c r="I3" s="4"/>
      <c r="J3" s="5"/>
      <c r="K3" s="5"/>
      <c r="L3" s="5"/>
      <c r="M3" s="5"/>
      <c r="N3" s="5"/>
    </row>
    <row r="4" spans="2:14" s="2" customFormat="1" ht="26.25" customHeight="1">
      <c r="B4" s="6"/>
      <c r="C4" s="6"/>
      <c r="D4" s="6"/>
      <c r="G4" s="7" t="s">
        <v>3</v>
      </c>
    </row>
    <row r="5" spans="2:14" s="8" customFormat="1" ht="17.45" customHeight="1">
      <c r="B5" s="50" t="s">
        <v>4</v>
      </c>
      <c r="C5" s="51" t="s">
        <v>5</v>
      </c>
      <c r="D5" s="51" t="s">
        <v>6</v>
      </c>
      <c r="E5" s="51"/>
      <c r="F5" s="51" t="s">
        <v>7</v>
      </c>
      <c r="G5" s="51"/>
    </row>
    <row r="6" spans="2:14" s="8" customFormat="1" ht="22.5">
      <c r="B6" s="50"/>
      <c r="C6" s="51"/>
      <c r="D6" s="10" t="s">
        <v>8</v>
      </c>
      <c r="E6" s="10" t="s">
        <v>9</v>
      </c>
      <c r="F6" s="10" t="s">
        <v>8</v>
      </c>
      <c r="G6" s="10" t="s">
        <v>9</v>
      </c>
      <c r="I6" s="52"/>
      <c r="J6" s="52"/>
    </row>
    <row r="7" spans="2:14" s="11" customFormat="1"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12">
        <v>6</v>
      </c>
    </row>
    <row r="8" spans="2:14" s="13" customFormat="1" ht="28.5" customHeight="1">
      <c r="B8" s="14">
        <v>1</v>
      </c>
      <c r="C8" s="15" t="s">
        <v>10</v>
      </c>
      <c r="D8" s="16">
        <f>D9+D14+D15+D20</f>
        <v>2361709.23</v>
      </c>
      <c r="E8" s="17">
        <f>E9+E14+E15+E20</f>
        <v>44.97988654867693</v>
      </c>
      <c r="F8" s="16">
        <f>F9+F14+F15+F20</f>
        <v>1624633.8679999998</v>
      </c>
      <c r="G8" s="17">
        <f>G9+G14+G15+G20</f>
        <v>34.000959943074797</v>
      </c>
      <c r="J8" s="18"/>
    </row>
    <row r="9" spans="2:14" s="13" customFormat="1" ht="28.5" customHeight="1">
      <c r="B9" s="19" t="s">
        <v>11</v>
      </c>
      <c r="C9" s="15" t="s">
        <v>12</v>
      </c>
      <c r="D9" s="16">
        <f>D10+D11+D12+D13</f>
        <v>949641.45799999998</v>
      </c>
      <c r="E9" s="17">
        <f>E10+E11+E12+E13</f>
        <v>13.16204376992377</v>
      </c>
      <c r="F9" s="16">
        <f>F10+F11+F12+F13</f>
        <v>421246.79499999998</v>
      </c>
      <c r="G9" s="17">
        <f>G10+G11+G12+G13</f>
        <v>8.8160142940856385</v>
      </c>
      <c r="J9" s="18"/>
    </row>
    <row r="10" spans="2:14" s="13" customFormat="1" ht="28.5" customHeight="1">
      <c r="B10" s="20" t="s">
        <v>13</v>
      </c>
      <c r="C10" s="21" t="s">
        <v>14</v>
      </c>
      <c r="D10" s="22">
        <v>893780.32299999997</v>
      </c>
      <c r="E10" s="23">
        <f>D10/D$54</f>
        <v>12.387807664587664</v>
      </c>
      <c r="F10" s="24">
        <v>421246.79499999998</v>
      </c>
      <c r="G10" s="23">
        <f>F10/F$54</f>
        <v>8.8160142940856385</v>
      </c>
      <c r="J10" s="18"/>
    </row>
    <row r="11" spans="2:14" s="13" customFormat="1" ht="36" customHeight="1">
      <c r="B11" s="20" t="s">
        <v>15</v>
      </c>
      <c r="C11" s="25" t="s">
        <v>16</v>
      </c>
      <c r="D11" s="22">
        <v>0</v>
      </c>
      <c r="E11" s="23">
        <f>D11/D$54</f>
        <v>0</v>
      </c>
      <c r="F11" s="24">
        <v>0</v>
      </c>
      <c r="G11" s="23">
        <f>F11/F$54</f>
        <v>0</v>
      </c>
      <c r="J11" s="18"/>
    </row>
    <row r="12" spans="2:14" s="13" customFormat="1" ht="28.5" customHeight="1">
      <c r="B12" s="20" t="s">
        <v>17</v>
      </c>
      <c r="C12" s="21" t="s">
        <v>18</v>
      </c>
      <c r="D12" s="22">
        <v>55861.135000000002</v>
      </c>
      <c r="E12" s="23">
        <f>D12/D$54</f>
        <v>0.77423610533610532</v>
      </c>
      <c r="F12" s="24">
        <v>0</v>
      </c>
      <c r="G12" s="23">
        <f>F12/F$54</f>
        <v>0</v>
      </c>
      <c r="J12" s="18"/>
    </row>
    <row r="13" spans="2:14" s="26" customFormat="1" ht="28.5" customHeight="1">
      <c r="B13" s="20" t="s">
        <v>19</v>
      </c>
      <c r="C13" s="25" t="s">
        <v>20</v>
      </c>
      <c r="D13" s="22">
        <v>0</v>
      </c>
      <c r="E13" s="23">
        <f>D13/D$54</f>
        <v>0</v>
      </c>
      <c r="F13" s="24">
        <v>0</v>
      </c>
      <c r="G13" s="23">
        <f>F13/F$54</f>
        <v>0</v>
      </c>
      <c r="J13" s="18"/>
    </row>
    <row r="14" spans="2:14" s="13" customFormat="1" ht="28.5" customHeight="1">
      <c r="B14" s="19" t="s">
        <v>21</v>
      </c>
      <c r="C14" s="15" t="s">
        <v>22</v>
      </c>
      <c r="D14" s="16">
        <v>230635.976</v>
      </c>
      <c r="E14" s="17">
        <f>D14/D$54</f>
        <v>3.196617823977824</v>
      </c>
      <c r="F14" s="27">
        <v>184569.91699999999</v>
      </c>
      <c r="G14" s="17">
        <f>F14/F$54</f>
        <v>3.8627499267506589</v>
      </c>
      <c r="J14" s="18"/>
    </row>
    <row r="15" spans="2:14" s="13" customFormat="1" ht="28.5" customHeight="1">
      <c r="B15" s="19" t="s">
        <v>23</v>
      </c>
      <c r="C15" s="15" t="s">
        <v>24</v>
      </c>
      <c r="D15" s="16">
        <f>D16+D17+D18+D19</f>
        <v>245436.139</v>
      </c>
      <c r="E15" s="17">
        <f>E16+E17+E18+E19</f>
        <v>3.4017482882882883</v>
      </c>
      <c r="F15" s="16">
        <f>F16+F17+F18+F19</f>
        <v>145486.86799999999</v>
      </c>
      <c r="G15" s="17">
        <f>G16+G17+G18+G19</f>
        <v>3.0448049056129922</v>
      </c>
      <c r="J15" s="18"/>
    </row>
    <row r="16" spans="2:14" s="13" customFormat="1" ht="28.5" customHeight="1">
      <c r="B16" s="20" t="s">
        <v>25</v>
      </c>
      <c r="C16" s="25" t="s">
        <v>26</v>
      </c>
      <c r="D16" s="22">
        <v>50739.915000000001</v>
      </c>
      <c r="E16" s="23">
        <f>D16/D$54</f>
        <v>0.70325592515592517</v>
      </c>
      <c r="F16" s="24">
        <v>40605.381999999998</v>
      </c>
      <c r="G16" s="23">
        <f>F16/F$54</f>
        <v>0.8498049893265246</v>
      </c>
      <c r="J16" s="18"/>
    </row>
    <row r="17" spans="2:11" s="13" customFormat="1" ht="28.5" customHeight="1">
      <c r="B17" s="20" t="s">
        <v>27</v>
      </c>
      <c r="C17" s="21" t="s">
        <v>28</v>
      </c>
      <c r="D17" s="22">
        <v>48226.851000000002</v>
      </c>
      <c r="E17" s="23">
        <f>D17/D$54</f>
        <v>0.66842482328482333</v>
      </c>
      <c r="F17" s="24">
        <v>64516.705999999998</v>
      </c>
      <c r="G17" s="23">
        <f>F17/F$54</f>
        <v>1.3502303377841027</v>
      </c>
      <c r="J17" s="18"/>
    </row>
    <row r="18" spans="2:11" s="28" customFormat="1" ht="28.5" customHeight="1">
      <c r="B18" s="29" t="s">
        <v>29</v>
      </c>
      <c r="C18" s="30" t="s">
        <v>30</v>
      </c>
      <c r="D18" s="22">
        <v>63090.783000000003</v>
      </c>
      <c r="E18" s="23">
        <f>D18/D$54</f>
        <v>0.87443912681912683</v>
      </c>
      <c r="F18" s="24">
        <v>0</v>
      </c>
      <c r="G18" s="23">
        <f>F18/F$54</f>
        <v>0</v>
      </c>
      <c r="H18" s="31"/>
      <c r="I18" s="32"/>
      <c r="J18" s="32"/>
      <c r="K18" s="31"/>
    </row>
    <row r="19" spans="2:11" s="13" customFormat="1" ht="28.5" customHeight="1">
      <c r="B19" s="20" t="s">
        <v>31</v>
      </c>
      <c r="C19" s="21" t="s">
        <v>32</v>
      </c>
      <c r="D19" s="22">
        <v>83378.59</v>
      </c>
      <c r="E19" s="23">
        <f>D19/D$54</f>
        <v>1.1556284130284129</v>
      </c>
      <c r="F19" s="24">
        <v>40364.78</v>
      </c>
      <c r="G19" s="23">
        <f>F19/F$54</f>
        <v>0.84476957850236489</v>
      </c>
      <c r="J19" s="18"/>
    </row>
    <row r="20" spans="2:11" s="13" customFormat="1" ht="28.5" customHeight="1">
      <c r="B20" s="19" t="s">
        <v>33</v>
      </c>
      <c r="C20" s="15" t="s">
        <v>34</v>
      </c>
      <c r="D20" s="27">
        <v>935995.65700000001</v>
      </c>
      <c r="E20" s="17">
        <f>E21+E22+E23+E24+E25</f>
        <v>25.219476666487047</v>
      </c>
      <c r="F20" s="27">
        <v>873330.28799999994</v>
      </c>
      <c r="G20" s="17">
        <f>G21+G22+G23+G24+G25</f>
        <v>18.277390816625505</v>
      </c>
      <c r="J20" s="18"/>
    </row>
    <row r="21" spans="2:11" s="13" customFormat="1" ht="28.5" customHeight="1">
      <c r="B21" s="20" t="s">
        <v>35</v>
      </c>
      <c r="C21" s="21" t="s">
        <v>36</v>
      </c>
      <c r="D21" s="24">
        <v>402903.516</v>
      </c>
      <c r="E21" s="23">
        <f>D21/D$55</f>
        <v>10.855836503745218</v>
      </c>
      <c r="F21" s="24">
        <v>348747.95699999999</v>
      </c>
      <c r="G21" s="23">
        <f>F21/F$54</f>
        <v>7.2987308400652964</v>
      </c>
      <c r="J21" s="18"/>
    </row>
    <row r="22" spans="2:11" s="13" customFormat="1" ht="28.5" customHeight="1">
      <c r="B22" s="20" t="s">
        <v>37</v>
      </c>
      <c r="C22" s="25" t="s">
        <v>26</v>
      </c>
      <c r="D22" s="24">
        <v>88638.774000000005</v>
      </c>
      <c r="E22" s="23">
        <f>D22/D$55</f>
        <v>2.3882840437570731</v>
      </c>
      <c r="F22" s="24">
        <v>76724.551000000007</v>
      </c>
      <c r="G22" s="23">
        <f>F22/F$54</f>
        <v>1.6057207944414216</v>
      </c>
      <c r="J22" s="18"/>
    </row>
    <row r="23" spans="2:11" s="13" customFormat="1" ht="28.5" customHeight="1">
      <c r="B23" s="20" t="s">
        <v>38</v>
      </c>
      <c r="C23" s="21" t="s">
        <v>28</v>
      </c>
      <c r="D23" s="24">
        <v>6523.5510000000004</v>
      </c>
      <c r="E23" s="23">
        <f>D23/D$55</f>
        <v>0.17577062563992027</v>
      </c>
      <c r="F23" s="24">
        <v>6648.6170000000002</v>
      </c>
      <c r="G23" s="23">
        <f>F23/F$54</f>
        <v>0.13914480348248295</v>
      </c>
      <c r="J23" s="18"/>
    </row>
    <row r="24" spans="2:11" s="13" customFormat="1" ht="38.25" customHeight="1">
      <c r="B24" s="20" t="s">
        <v>39</v>
      </c>
      <c r="C24" s="33" t="s">
        <v>40</v>
      </c>
      <c r="D24" s="24">
        <v>27939.136999999999</v>
      </c>
      <c r="E24" s="23">
        <f>D24/D$55</f>
        <v>0.75279239640028017</v>
      </c>
      <c r="F24" s="24">
        <v>37152.010999999999</v>
      </c>
      <c r="G24" s="23">
        <f>F24/F$54</f>
        <v>0.77753151814490806</v>
      </c>
      <c r="J24" s="18"/>
    </row>
    <row r="25" spans="2:11" s="13" customFormat="1" ht="28.5" customHeight="1">
      <c r="B25" s="20" t="s">
        <v>41</v>
      </c>
      <c r="C25" s="21" t="s">
        <v>42</v>
      </c>
      <c r="D25" s="24">
        <f>D20-D21-D22-D23-D24</f>
        <v>409990.67900000012</v>
      </c>
      <c r="E25" s="23">
        <f>D25/D$55</f>
        <v>11.046793096944553</v>
      </c>
      <c r="F25" s="24">
        <f>F20-F21-F22-F23-F24</f>
        <v>404057.152</v>
      </c>
      <c r="G25" s="23">
        <f>F25/F$54</f>
        <v>8.4562628604913979</v>
      </c>
      <c r="J25" s="18"/>
    </row>
    <row r="26" spans="2:11" s="13" customFormat="1" ht="28.5" customHeight="1">
      <c r="B26" s="19" t="s">
        <v>43</v>
      </c>
      <c r="C26" s="15" t="s">
        <v>44</v>
      </c>
      <c r="D26" s="27">
        <v>50654.173000000003</v>
      </c>
      <c r="E26" s="17">
        <f>E27+E28+E29+E30+E31</f>
        <v>2.4349455847714276</v>
      </c>
      <c r="F26" s="27">
        <v>36876.046999999999</v>
      </c>
      <c r="G26" s="17">
        <f>G27+G28+G29+G30+G31</f>
        <v>0.77175603783851643</v>
      </c>
      <c r="J26" s="18"/>
    </row>
    <row r="27" spans="2:11" s="13" customFormat="1" ht="28.5" customHeight="1">
      <c r="B27" s="20" t="s">
        <v>45</v>
      </c>
      <c r="C27" s="21" t="s">
        <v>36</v>
      </c>
      <c r="D27" s="24">
        <v>39976.398999999998</v>
      </c>
      <c r="E27" s="23">
        <f>D27/D$56</f>
        <v>1.9216650963803297</v>
      </c>
      <c r="F27" s="24">
        <v>29225.198</v>
      </c>
      <c r="G27" s="23">
        <f>F27/F$54</f>
        <v>0.61163613913189063</v>
      </c>
      <c r="J27" s="18"/>
    </row>
    <row r="28" spans="2:11" s="13" customFormat="1" ht="28.5" customHeight="1">
      <c r="B28" s="20" t="s">
        <v>46</v>
      </c>
      <c r="C28" s="25" t="s">
        <v>26</v>
      </c>
      <c r="D28" s="24">
        <v>8794.8080000000009</v>
      </c>
      <c r="E28" s="23">
        <f>D28/D$56</f>
        <v>0.42276633177907036</v>
      </c>
      <c r="F28" s="24">
        <v>6429.5439999999999</v>
      </c>
      <c r="G28" s="23">
        <f>F28/F$54</f>
        <v>0.13455995981750449</v>
      </c>
      <c r="J28" s="18"/>
    </row>
    <row r="29" spans="2:11" s="13" customFormat="1" ht="28.5" customHeight="1">
      <c r="B29" s="20" t="s">
        <v>47</v>
      </c>
      <c r="C29" s="21" t="s">
        <v>28</v>
      </c>
      <c r="D29" s="24">
        <v>204.79300000000001</v>
      </c>
      <c r="E29" s="23">
        <f>D29/D$56</f>
        <v>9.8443974426765373E-3</v>
      </c>
      <c r="F29" s="24">
        <v>130.934</v>
      </c>
      <c r="G29" s="23">
        <f>F29/F$54</f>
        <v>2.7402369092963878E-3</v>
      </c>
      <c r="J29" s="18"/>
    </row>
    <row r="30" spans="2:11" s="13" customFormat="1" ht="39.75" customHeight="1">
      <c r="B30" s="20" t="s">
        <v>48</v>
      </c>
      <c r="C30" s="33" t="s">
        <v>40</v>
      </c>
      <c r="D30" s="24">
        <v>0</v>
      </c>
      <c r="E30" s="23">
        <f>D30/D$56</f>
        <v>0</v>
      </c>
      <c r="F30" s="24">
        <v>0</v>
      </c>
      <c r="G30" s="23">
        <f>F30/F$54</f>
        <v>0</v>
      </c>
      <c r="J30" s="18"/>
    </row>
    <row r="31" spans="2:11" s="13" customFormat="1" ht="28.5" customHeight="1">
      <c r="B31" s="20" t="s">
        <v>49</v>
      </c>
      <c r="C31" s="21" t="s">
        <v>42</v>
      </c>
      <c r="D31" s="24">
        <f>D26-D27-D28-D29-D30</f>
        <v>1678.1730000000039</v>
      </c>
      <c r="E31" s="23">
        <f>D31/D$56</f>
        <v>8.0669759169350763E-2</v>
      </c>
      <c r="F31" s="24">
        <f>F26-F27-F28-F29-F30</f>
        <v>1090.3709999999985</v>
      </c>
      <c r="G31" s="23">
        <f>F31/F$54</f>
        <v>2.2819701979825007E-2</v>
      </c>
      <c r="J31" s="18"/>
    </row>
    <row r="32" spans="2:11" s="13" customFormat="1" ht="28.5" customHeight="1">
      <c r="B32" s="19" t="s">
        <v>50</v>
      </c>
      <c r="C32" s="15" t="s">
        <v>51</v>
      </c>
      <c r="D32" s="27">
        <f>D33+D34+D35+D36</f>
        <v>0</v>
      </c>
      <c r="E32" s="17">
        <f>E33+E34+E35+E36</f>
        <v>0</v>
      </c>
      <c r="F32" s="27">
        <f>F33+F34+F35+F36</f>
        <v>0</v>
      </c>
      <c r="G32" s="17">
        <f>G33+G34+G35+G36</f>
        <v>0</v>
      </c>
      <c r="J32" s="18"/>
    </row>
    <row r="33" spans="2:10" s="13" customFormat="1" ht="28.5" customHeight="1">
      <c r="B33" s="20" t="s">
        <v>52</v>
      </c>
      <c r="C33" s="21" t="s">
        <v>36</v>
      </c>
      <c r="D33" s="24">
        <v>0</v>
      </c>
      <c r="E33" s="23">
        <f t="shared" ref="E33:E38" si="0">D33/D$57</f>
        <v>0</v>
      </c>
      <c r="F33" s="24">
        <v>0</v>
      </c>
      <c r="G33" s="23">
        <f t="shared" ref="G33:G38" si="1">F33/F$54</f>
        <v>0</v>
      </c>
      <c r="J33" s="18"/>
    </row>
    <row r="34" spans="2:10" s="13" customFormat="1" ht="28.5" customHeight="1">
      <c r="B34" s="20" t="s">
        <v>53</v>
      </c>
      <c r="C34" s="25" t="s">
        <v>26</v>
      </c>
      <c r="D34" s="24">
        <v>0</v>
      </c>
      <c r="E34" s="23">
        <f t="shared" si="0"/>
        <v>0</v>
      </c>
      <c r="F34" s="24">
        <v>0</v>
      </c>
      <c r="G34" s="23">
        <f t="shared" si="1"/>
        <v>0</v>
      </c>
      <c r="J34" s="18"/>
    </row>
    <row r="35" spans="2:10" s="13" customFormat="1" ht="28.5" customHeight="1">
      <c r="B35" s="20" t="s">
        <v>54</v>
      </c>
      <c r="C35" s="21" t="s">
        <v>28</v>
      </c>
      <c r="D35" s="24">
        <v>0</v>
      </c>
      <c r="E35" s="23">
        <f t="shared" si="0"/>
        <v>0</v>
      </c>
      <c r="F35" s="24">
        <v>0</v>
      </c>
      <c r="G35" s="23">
        <f t="shared" si="1"/>
        <v>0</v>
      </c>
      <c r="J35" s="18"/>
    </row>
    <row r="36" spans="2:10" s="13" customFormat="1" ht="28.5" customHeight="1">
      <c r="B36" s="20" t="s">
        <v>55</v>
      </c>
      <c r="C36" s="21" t="s">
        <v>42</v>
      </c>
      <c r="D36" s="24">
        <v>0</v>
      </c>
      <c r="E36" s="23">
        <f t="shared" si="0"/>
        <v>0</v>
      </c>
      <c r="F36" s="24">
        <v>0</v>
      </c>
      <c r="G36" s="23">
        <f t="shared" si="1"/>
        <v>0</v>
      </c>
      <c r="J36" s="18"/>
    </row>
    <row r="37" spans="2:10" s="13" customFormat="1" ht="28.5" customHeight="1">
      <c r="B37" s="19" t="s">
        <v>56</v>
      </c>
      <c r="C37" s="15" t="s">
        <v>57</v>
      </c>
      <c r="D37" s="27">
        <v>0</v>
      </c>
      <c r="E37" s="17">
        <f t="shared" si="0"/>
        <v>0</v>
      </c>
      <c r="F37" s="27">
        <v>0</v>
      </c>
      <c r="G37" s="17">
        <f t="shared" si="1"/>
        <v>0</v>
      </c>
      <c r="J37" s="18"/>
    </row>
    <row r="38" spans="2:10" s="13" customFormat="1" ht="28.5" customHeight="1">
      <c r="B38" s="19" t="s">
        <v>58</v>
      </c>
      <c r="C38" s="15" t="s">
        <v>59</v>
      </c>
      <c r="D38" s="27">
        <v>2407.7060000000001</v>
      </c>
      <c r="E38" s="17">
        <f t="shared" si="0"/>
        <v>0.16916363380875432</v>
      </c>
      <c r="F38" s="27">
        <v>1539.3530000000001</v>
      </c>
      <c r="G38" s="17">
        <f t="shared" si="1"/>
        <v>3.22161692687623E-2</v>
      </c>
      <c r="J38" s="18"/>
    </row>
    <row r="39" spans="2:10" s="13" customFormat="1" ht="28.5" customHeight="1">
      <c r="B39" s="19" t="s">
        <v>60</v>
      </c>
      <c r="C39" s="15" t="s">
        <v>61</v>
      </c>
      <c r="D39" s="27">
        <f>D8+D26+D32+D37+D38</f>
        <v>2414771.1089999997</v>
      </c>
      <c r="E39" s="17">
        <f>E8+E26+E32+E37+E38</f>
        <v>47.583995767257115</v>
      </c>
      <c r="F39" s="27">
        <f>F8+F26+F32+F37+F38</f>
        <v>1663049.2679999997</v>
      </c>
      <c r="G39" s="17">
        <f>G8+G26+G32+G37+G38</f>
        <v>34.804932150182076</v>
      </c>
      <c r="J39" s="18"/>
    </row>
    <row r="40" spans="2:10" s="13" customFormat="1" ht="28.5" customHeight="1">
      <c r="B40" s="19" t="s">
        <v>62</v>
      </c>
      <c r="C40" s="15" t="s">
        <v>63</v>
      </c>
      <c r="D40" s="27">
        <f>D41+D42+D43+D44+D45</f>
        <v>96590.843999999997</v>
      </c>
      <c r="E40" s="17">
        <f>E41+E42+E43+E44+E45</f>
        <v>1.3387504365904366</v>
      </c>
      <c r="F40" s="27">
        <f>F41+F42+F43+F44+F45</f>
        <v>66521.971000000005</v>
      </c>
      <c r="G40" s="17">
        <f>G41+G42+G43+G44+G45</f>
        <v>1.3921972918672305</v>
      </c>
      <c r="J40" s="18"/>
    </row>
    <row r="41" spans="2:10" s="13" customFormat="1" ht="28.5" customHeight="1">
      <c r="B41" s="20" t="s">
        <v>64</v>
      </c>
      <c r="C41" s="21" t="s">
        <v>65</v>
      </c>
      <c r="D41" s="24">
        <v>0</v>
      </c>
      <c r="E41" s="23">
        <f t="shared" ref="E41:E46" si="2">D41/D$54</f>
        <v>0</v>
      </c>
      <c r="F41" s="24">
        <v>0</v>
      </c>
      <c r="G41" s="23">
        <f t="shared" ref="G41:G46" si="3">F41/F$54</f>
        <v>0</v>
      </c>
      <c r="I41" s="34"/>
      <c r="J41" s="18"/>
    </row>
    <row r="42" spans="2:10" s="13" customFormat="1" ht="28.5" customHeight="1">
      <c r="B42" s="20" t="s">
        <v>66</v>
      </c>
      <c r="C42" s="21" t="s">
        <v>67</v>
      </c>
      <c r="D42" s="24">
        <v>0</v>
      </c>
      <c r="E42" s="23">
        <f t="shared" si="2"/>
        <v>0</v>
      </c>
      <c r="F42" s="24">
        <v>0</v>
      </c>
      <c r="G42" s="23">
        <f t="shared" si="3"/>
        <v>0</v>
      </c>
      <c r="J42" s="18"/>
    </row>
    <row r="43" spans="2:10" s="13" customFormat="1" ht="28.5" customHeight="1">
      <c r="B43" s="20" t="s">
        <v>68</v>
      </c>
      <c r="C43" s="21" t="s">
        <v>69</v>
      </c>
      <c r="D43" s="24">
        <v>0</v>
      </c>
      <c r="E43" s="23">
        <f t="shared" si="2"/>
        <v>0</v>
      </c>
      <c r="F43" s="24">
        <v>0</v>
      </c>
      <c r="G43" s="23">
        <f t="shared" si="3"/>
        <v>0</v>
      </c>
      <c r="J43" s="18"/>
    </row>
    <row r="44" spans="2:10" s="13" customFormat="1" ht="28.5" customHeight="1">
      <c r="B44" s="20" t="s">
        <v>70</v>
      </c>
      <c r="C44" s="25" t="s">
        <v>71</v>
      </c>
      <c r="D44" s="24">
        <v>0</v>
      </c>
      <c r="E44" s="23">
        <f t="shared" si="2"/>
        <v>0</v>
      </c>
      <c r="F44" s="24">
        <v>0</v>
      </c>
      <c r="G44" s="23">
        <f t="shared" si="3"/>
        <v>0</v>
      </c>
      <c r="J44" s="18"/>
    </row>
    <row r="45" spans="2:10" s="13" customFormat="1" ht="28.5" customHeight="1">
      <c r="B45" s="20" t="s">
        <v>72</v>
      </c>
      <c r="C45" s="21" t="s">
        <v>73</v>
      </c>
      <c r="D45" s="24">
        <v>96590.843999999997</v>
      </c>
      <c r="E45" s="23">
        <f t="shared" si="2"/>
        <v>1.3387504365904366</v>
      </c>
      <c r="F45" s="24">
        <v>66521.971000000005</v>
      </c>
      <c r="G45" s="23">
        <f t="shared" si="3"/>
        <v>1.3921972918672305</v>
      </c>
      <c r="J45" s="18"/>
    </row>
    <row r="46" spans="2:10" s="35" customFormat="1" ht="28.5" customHeight="1">
      <c r="B46" s="19" t="s">
        <v>74</v>
      </c>
      <c r="C46" s="36" t="s">
        <v>75</v>
      </c>
      <c r="D46" s="27">
        <v>49132.463000000003</v>
      </c>
      <c r="E46" s="17">
        <f t="shared" si="2"/>
        <v>0.68097661815661825</v>
      </c>
      <c r="F46" s="27">
        <f>-12991.79-62481.539</f>
        <v>-75473.328999999998</v>
      </c>
      <c r="G46" s="17">
        <f t="shared" si="3"/>
        <v>-1.5795347411159013</v>
      </c>
      <c r="J46" s="37"/>
    </row>
    <row r="47" spans="2:10" s="35" customFormat="1" ht="37.5" customHeight="1">
      <c r="B47" s="19" t="s">
        <v>76</v>
      </c>
      <c r="C47" s="36" t="s">
        <v>77</v>
      </c>
      <c r="D47" s="53">
        <v>0</v>
      </c>
      <c r="E47" s="53"/>
      <c r="F47" s="54"/>
      <c r="G47" s="54"/>
      <c r="J47" s="37"/>
    </row>
    <row r="48" spans="2:10" s="35" customFormat="1" ht="28.5" customHeight="1">
      <c r="B48" s="19" t="s">
        <v>78</v>
      </c>
      <c r="C48" s="36" t="s">
        <v>79</v>
      </c>
      <c r="D48" s="53">
        <v>0</v>
      </c>
      <c r="E48" s="53"/>
      <c r="F48" s="53">
        <v>0</v>
      </c>
      <c r="G48" s="53"/>
      <c r="J48" s="37"/>
    </row>
    <row r="49" spans="1:10" ht="33.75" customHeight="1">
      <c r="B49" s="9">
        <v>11</v>
      </c>
      <c r="C49" s="36" t="s">
        <v>80</v>
      </c>
      <c r="D49" s="27">
        <f>D39+D40+D46</f>
        <v>2560494.4159999997</v>
      </c>
      <c r="E49" s="17">
        <f>E39+E40+E46</f>
        <v>49.603722822004173</v>
      </c>
      <c r="F49" s="27">
        <f>F39+F40+F46</f>
        <v>1654097.9099999997</v>
      </c>
      <c r="G49" s="17">
        <f>G39+G40+G46</f>
        <v>34.61759470093341</v>
      </c>
      <c r="H49" s="38"/>
      <c r="I49" s="38"/>
      <c r="J49" s="39"/>
    </row>
    <row r="50" spans="1:10" ht="45.6" customHeight="1">
      <c r="B50" s="9">
        <v>12</v>
      </c>
      <c r="C50" s="36" t="s">
        <v>81</v>
      </c>
      <c r="D50" s="55">
        <v>18.25</v>
      </c>
      <c r="E50" s="55"/>
      <c r="F50" s="55">
        <v>11.42</v>
      </c>
      <c r="G50" s="55"/>
      <c r="H50" s="38"/>
      <c r="I50" s="38"/>
      <c r="J50" s="40"/>
    </row>
    <row r="51" spans="1:10" ht="45.6" customHeight="1">
      <c r="B51" s="19" t="s">
        <v>82</v>
      </c>
      <c r="C51" s="36" t="s">
        <v>83</v>
      </c>
      <c r="D51" s="55">
        <v>42.47</v>
      </c>
      <c r="E51" s="55"/>
      <c r="F51" s="55">
        <v>35.58</v>
      </c>
      <c r="G51" s="55"/>
      <c r="H51" s="38"/>
      <c r="I51" s="38"/>
      <c r="J51" s="40"/>
    </row>
    <row r="52" spans="1:10" ht="45.6" customHeight="1">
      <c r="B52" s="19" t="s">
        <v>84</v>
      </c>
      <c r="C52" s="36" t="s">
        <v>85</v>
      </c>
      <c r="D52" s="55">
        <v>42.47</v>
      </c>
      <c r="E52" s="55"/>
      <c r="F52" s="55">
        <v>35.58</v>
      </c>
      <c r="G52" s="55"/>
      <c r="H52" s="38"/>
      <c r="I52" s="38"/>
      <c r="J52" s="40"/>
    </row>
    <row r="53" spans="1:10" ht="42.75" customHeight="1">
      <c r="B53" s="19" t="s">
        <v>86</v>
      </c>
      <c r="C53" s="36" t="s">
        <v>87</v>
      </c>
      <c r="D53" s="55">
        <v>0</v>
      </c>
      <c r="E53" s="55"/>
      <c r="F53" s="54"/>
      <c r="G53" s="54"/>
      <c r="H53" s="38"/>
      <c r="I53" s="38"/>
      <c r="J53" s="40"/>
    </row>
    <row r="54" spans="1:10" ht="42.95" customHeight="1">
      <c r="B54" s="19" t="s">
        <v>88</v>
      </c>
      <c r="C54" s="36" t="s">
        <v>89</v>
      </c>
      <c r="D54" s="55">
        <v>72150</v>
      </c>
      <c r="E54" s="55"/>
      <c r="F54" s="55">
        <v>47782</v>
      </c>
      <c r="G54" s="55"/>
      <c r="H54" s="38"/>
      <c r="I54" s="38"/>
      <c r="J54" s="40"/>
    </row>
    <row r="55" spans="1:10" ht="42.95" customHeight="1">
      <c r="B55" s="20" t="s">
        <v>90</v>
      </c>
      <c r="C55" s="36" t="s">
        <v>91</v>
      </c>
      <c r="D55" s="55">
        <v>37114</v>
      </c>
      <c r="E55" s="55"/>
      <c r="F55" s="55">
        <v>32599</v>
      </c>
      <c r="G55" s="55"/>
      <c r="H55" s="38"/>
      <c r="I55" s="38"/>
      <c r="J55" s="40"/>
    </row>
    <row r="56" spans="1:10" ht="42.95" customHeight="1">
      <c r="B56" s="20" t="s">
        <v>92</v>
      </c>
      <c r="C56" s="36" t="s">
        <v>93</v>
      </c>
      <c r="D56" s="55">
        <v>20803</v>
      </c>
      <c r="E56" s="55"/>
      <c r="F56" s="55">
        <v>1904</v>
      </c>
      <c r="G56" s="55"/>
      <c r="H56" s="39"/>
      <c r="I56" s="39"/>
      <c r="J56" s="41"/>
    </row>
    <row r="57" spans="1:10" ht="42.95" customHeight="1">
      <c r="B57" s="20" t="s">
        <v>94</v>
      </c>
      <c r="C57" s="36" t="s">
        <v>95</v>
      </c>
      <c r="D57" s="55">
        <f>D54-D55-D56</f>
        <v>14233</v>
      </c>
      <c r="E57" s="55"/>
      <c r="F57" s="55">
        <f>F54-F55-F56</f>
        <v>13279</v>
      </c>
      <c r="G57" s="55"/>
      <c r="H57" s="39"/>
      <c r="I57" s="39"/>
      <c r="J57" s="41"/>
    </row>
    <row r="58" spans="1:10" ht="18.75">
      <c r="B58" s="42"/>
      <c r="C58" s="42"/>
      <c r="D58" s="42"/>
      <c r="E58" s="42"/>
      <c r="F58" s="42"/>
      <c r="G58" s="42"/>
      <c r="H58" s="43"/>
      <c r="I58" s="43"/>
    </row>
    <row r="59" spans="1:10" ht="18.75">
      <c r="B59" s="44" t="s">
        <v>96</v>
      </c>
      <c r="C59" s="44"/>
      <c r="D59" s="44"/>
      <c r="E59" s="44"/>
      <c r="F59" s="44"/>
      <c r="G59" s="44"/>
      <c r="H59" s="43"/>
      <c r="I59" s="43"/>
    </row>
    <row r="60" spans="1:10" ht="8.85" customHeight="1">
      <c r="B60" s="44"/>
      <c r="C60" s="44"/>
      <c r="D60" s="45"/>
      <c r="E60" s="45"/>
      <c r="F60" s="45"/>
      <c r="G60" s="45"/>
      <c r="H60" s="45"/>
      <c r="I60" s="43"/>
    </row>
    <row r="61" spans="1:10" ht="8.85" customHeight="1">
      <c r="A61" s="45"/>
      <c r="B61" s="45"/>
      <c r="C61" s="45"/>
      <c r="D61" s="45"/>
      <c r="E61" s="45"/>
      <c r="F61" s="45"/>
      <c r="G61" s="45"/>
      <c r="H61" s="45"/>
    </row>
    <row r="62" spans="1:10" ht="12.75" customHeight="1">
      <c r="A62" s="45"/>
      <c r="B62" s="45"/>
      <c r="C62" s="45"/>
      <c r="D62" s="45"/>
      <c r="E62" s="45"/>
      <c r="F62" s="45"/>
      <c r="G62" s="45"/>
      <c r="H62" s="45"/>
    </row>
    <row r="63" spans="1:10" ht="12.75" customHeight="1">
      <c r="A63" s="45"/>
      <c r="B63" s="45"/>
      <c r="C63" s="45"/>
      <c r="D63" s="45"/>
      <c r="E63" s="45"/>
      <c r="F63" s="45"/>
      <c r="G63" s="45"/>
      <c r="H63" s="45"/>
    </row>
    <row r="64" spans="1:10" ht="12.75" customHeight="1">
      <c r="A64" s="45"/>
      <c r="B64" s="45"/>
      <c r="C64" s="45"/>
      <c r="D64" s="45"/>
      <c r="E64" s="45"/>
      <c r="F64" s="45"/>
      <c r="G64" s="45"/>
      <c r="H64" s="45"/>
    </row>
    <row r="65" spans="1:8" ht="12.75" customHeight="1">
      <c r="A65" s="45"/>
      <c r="B65" s="45"/>
      <c r="C65" s="45"/>
      <c r="D65" s="45"/>
      <c r="E65" s="45"/>
      <c r="F65" s="45"/>
      <c r="G65" s="45"/>
      <c r="H65" s="45"/>
    </row>
    <row r="66" spans="1:8" ht="12.75" customHeight="1">
      <c r="A66" s="45"/>
      <c r="B66" s="45"/>
      <c r="C66" s="45"/>
      <c r="D66" s="45"/>
      <c r="E66" s="45"/>
      <c r="F66" s="45"/>
      <c r="G66" s="45"/>
      <c r="H66" s="45"/>
    </row>
    <row r="67" spans="1:8" ht="12.75" customHeight="1">
      <c r="A67" s="45"/>
      <c r="B67" s="45"/>
      <c r="C67" s="45"/>
      <c r="D67" s="45"/>
      <c r="E67" s="45"/>
      <c r="F67" s="45"/>
      <c r="G67" s="45"/>
      <c r="H67" s="45"/>
    </row>
    <row r="68" spans="1:8">
      <c r="A68" s="45"/>
      <c r="B68" s="45"/>
      <c r="C68" s="45"/>
      <c r="D68" s="45"/>
      <c r="E68" s="45"/>
      <c r="F68" s="45"/>
      <c r="G68" s="45"/>
      <c r="H68" s="45"/>
    </row>
    <row r="69" spans="1:8">
      <c r="A69" s="45"/>
      <c r="B69" s="45"/>
      <c r="C69" s="45"/>
      <c r="D69" s="45"/>
      <c r="E69" s="45"/>
      <c r="F69" s="45"/>
      <c r="G69" s="45"/>
      <c r="H69" s="45"/>
    </row>
    <row r="70" spans="1:8">
      <c r="A70" s="45"/>
      <c r="B70" s="45"/>
      <c r="C70" s="45"/>
      <c r="D70" s="45"/>
      <c r="E70" s="45"/>
      <c r="F70" s="45"/>
      <c r="G70" s="45"/>
      <c r="H70" s="45"/>
    </row>
    <row r="71" spans="1:8">
      <c r="A71" s="45"/>
      <c r="B71" s="45"/>
      <c r="C71" s="45"/>
      <c r="D71" s="45"/>
      <c r="E71" s="45"/>
      <c r="F71" s="45"/>
      <c r="G71" s="45"/>
      <c r="H71" s="45"/>
    </row>
    <row r="72" spans="1:8">
      <c r="A72" s="45"/>
      <c r="B72" s="45"/>
      <c r="C72" s="45"/>
      <c r="D72" s="45"/>
      <c r="E72" s="45"/>
      <c r="F72" s="45"/>
      <c r="G72" s="45"/>
      <c r="H72" s="45"/>
    </row>
    <row r="73" spans="1:8">
      <c r="A73" s="45"/>
      <c r="B73" s="45"/>
      <c r="C73" s="45"/>
      <c r="D73" s="45"/>
      <c r="E73" s="45"/>
      <c r="F73" s="45"/>
      <c r="G73" s="45"/>
      <c r="H73" s="45"/>
    </row>
    <row r="74" spans="1:8">
      <c r="A74" s="45"/>
      <c r="B74" s="45"/>
      <c r="C74" s="45"/>
      <c r="D74" s="45"/>
      <c r="E74" s="45"/>
      <c r="F74" s="45"/>
      <c r="G74" s="45"/>
      <c r="H74" s="45"/>
    </row>
    <row r="75" spans="1:8">
      <c r="A75" s="45"/>
      <c r="B75" s="45"/>
      <c r="C75" s="45"/>
      <c r="D75" s="45"/>
      <c r="E75" s="45"/>
      <c r="F75" s="45"/>
      <c r="G75" s="45"/>
      <c r="H75" s="45"/>
    </row>
    <row r="76" spans="1:8">
      <c r="A76" s="45"/>
      <c r="B76" s="45"/>
      <c r="C76" s="45"/>
      <c r="D76" s="45"/>
      <c r="E76" s="45"/>
      <c r="F76" s="45"/>
      <c r="G76" s="45"/>
      <c r="H76" s="45"/>
    </row>
    <row r="77" spans="1:8">
      <c r="A77" s="45"/>
      <c r="B77" s="45"/>
      <c r="C77" s="45"/>
      <c r="D77" s="45"/>
      <c r="E77" s="45"/>
      <c r="F77" s="45"/>
      <c r="G77" s="45"/>
      <c r="H77" s="45"/>
    </row>
    <row r="78" spans="1:8">
      <c r="A78" s="45"/>
      <c r="B78" s="45"/>
      <c r="C78" s="45"/>
      <c r="D78" s="45"/>
      <c r="E78" s="45"/>
      <c r="F78" s="45"/>
      <c r="G78" s="45"/>
      <c r="H78" s="45"/>
    </row>
    <row r="79" spans="1:8">
      <c r="A79" s="45"/>
      <c r="B79" s="45"/>
      <c r="C79" s="45"/>
      <c r="D79" s="45"/>
      <c r="E79" s="45"/>
      <c r="F79" s="45"/>
      <c r="G79" s="45"/>
      <c r="H79" s="45"/>
    </row>
    <row r="80" spans="1:8">
      <c r="A80" s="45"/>
      <c r="B80" s="45"/>
      <c r="C80" s="45"/>
      <c r="D80" s="45"/>
      <c r="E80" s="45"/>
      <c r="F80" s="45"/>
      <c r="G80" s="45"/>
      <c r="H80" s="45"/>
    </row>
    <row r="81" spans="1:8">
      <c r="A81" s="45"/>
      <c r="B81" s="45"/>
      <c r="C81" s="45"/>
      <c r="D81" s="45"/>
      <c r="E81" s="45"/>
      <c r="F81" s="45"/>
      <c r="G81" s="45"/>
      <c r="H81" s="45"/>
    </row>
    <row r="82" spans="1:8">
      <c r="A82" s="45"/>
      <c r="B82" s="45"/>
      <c r="C82" s="45"/>
      <c r="D82" s="45"/>
      <c r="E82" s="45"/>
      <c r="F82" s="45"/>
      <c r="G82" s="45"/>
      <c r="H82" s="45"/>
    </row>
    <row r="83" spans="1:8">
      <c r="A83" s="45"/>
      <c r="B83" s="45"/>
      <c r="C83" s="45"/>
      <c r="D83" s="45"/>
      <c r="E83" s="45"/>
      <c r="F83" s="45"/>
      <c r="G83" s="45"/>
      <c r="H83" s="45"/>
    </row>
    <row r="84" spans="1:8">
      <c r="A84" s="45"/>
      <c r="B84" s="45"/>
      <c r="C84" s="45"/>
      <c r="D84" s="45"/>
      <c r="E84" s="45"/>
      <c r="F84" s="45"/>
      <c r="G84" s="45"/>
      <c r="H84" s="45"/>
    </row>
    <row r="85" spans="1:8">
      <c r="A85" s="45"/>
      <c r="B85" s="45"/>
      <c r="C85" s="45"/>
      <c r="D85" s="45"/>
      <c r="E85" s="45"/>
      <c r="F85" s="45"/>
      <c r="G85" s="45"/>
      <c r="H85" s="45"/>
    </row>
    <row r="86" spans="1:8">
      <c r="A86" s="45"/>
      <c r="B86" s="45"/>
      <c r="C86" s="45"/>
      <c r="D86" s="45"/>
      <c r="E86" s="45"/>
      <c r="F86" s="45"/>
      <c r="G86" s="45"/>
      <c r="H86" s="45"/>
    </row>
    <row r="87" spans="1:8">
      <c r="A87" s="45"/>
      <c r="B87" s="45"/>
      <c r="C87" s="45"/>
      <c r="D87" s="45"/>
      <c r="E87" s="45"/>
      <c r="F87" s="45"/>
      <c r="G87" s="45"/>
      <c r="H87" s="45"/>
    </row>
    <row r="88" spans="1:8">
      <c r="A88" s="45"/>
      <c r="B88" s="45"/>
      <c r="C88" s="45"/>
      <c r="D88" s="45"/>
      <c r="E88" s="45"/>
      <c r="F88" s="45"/>
      <c r="G88" s="45"/>
      <c r="H88" s="45"/>
    </row>
    <row r="89" spans="1:8">
      <c r="A89" s="45"/>
      <c r="B89" s="45"/>
      <c r="C89" s="45"/>
      <c r="D89" s="45"/>
      <c r="E89" s="45"/>
      <c r="F89" s="45"/>
      <c r="G89" s="45"/>
      <c r="H89" s="45"/>
    </row>
    <row r="90" spans="1:8">
      <c r="A90" s="45"/>
      <c r="B90" s="45"/>
      <c r="C90" s="45"/>
      <c r="D90" s="45"/>
      <c r="E90" s="45"/>
      <c r="F90" s="45"/>
      <c r="G90" s="45"/>
      <c r="H90" s="45"/>
    </row>
    <row r="91" spans="1:8">
      <c r="A91" s="45"/>
      <c r="B91" s="45"/>
      <c r="C91" s="45"/>
      <c r="D91" s="45"/>
      <c r="E91" s="45"/>
      <c r="F91" s="45"/>
      <c r="G91" s="45"/>
      <c r="H91" s="45"/>
    </row>
    <row r="92" spans="1:8">
      <c r="C92" s="45"/>
    </row>
  </sheetData>
  <mergeCells count="29">
    <mergeCell ref="D57:E57"/>
    <mergeCell ref="F57:G57"/>
    <mergeCell ref="D54:E54"/>
    <mergeCell ref="F54:G54"/>
    <mergeCell ref="D55:E55"/>
    <mergeCell ref="F55:G55"/>
    <mergeCell ref="D56:E56"/>
    <mergeCell ref="F56:G56"/>
    <mergeCell ref="D51:E51"/>
    <mergeCell ref="F51:G51"/>
    <mergeCell ref="D52:E52"/>
    <mergeCell ref="F52:G52"/>
    <mergeCell ref="D53:E53"/>
    <mergeCell ref="F53:G53"/>
    <mergeCell ref="D47:E47"/>
    <mergeCell ref="F47:G47"/>
    <mergeCell ref="D48:E48"/>
    <mergeCell ref="F48:G48"/>
    <mergeCell ref="D50:E50"/>
    <mergeCell ref="F50:G50"/>
    <mergeCell ref="B1:G1"/>
    <mergeCell ref="B2:G2"/>
    <mergeCell ref="I2:N2"/>
    <mergeCell ref="B3:G3"/>
    <mergeCell ref="B5:B6"/>
    <mergeCell ref="C5:C6"/>
    <mergeCell ref="D5:E5"/>
    <mergeCell ref="F5:G5"/>
    <mergeCell ref="I6:J6"/>
  </mergeCells>
  <conditionalFormatting sqref="D18">
    <cfRule type="containsText" dxfId="0" priority="2" operator="containsText" text="Додаток2">
      <formula>NOT(ISERROR(SEARCH("Додаток2",D18)))</formula>
    </cfRule>
  </conditionalFormatting>
  <printOptions horizontalCentered="1"/>
  <pageMargins left="0.27569444444444402" right="0.27569444444444402" top="0.27569444444444402" bottom="0.27569444444444402" header="0.511811023622047" footer="0.511811023622047"/>
  <pageSetup paperSize="9" scale="3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18</vt:lpstr>
      <vt:lpstr>'Додаток 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 В.В.</dc:creator>
  <cp:lastModifiedBy>Константинов В.В.</cp:lastModifiedBy>
  <cp:revision>1</cp:revision>
  <cp:lastPrinted>2026-05-12T13:30:23Z</cp:lastPrinted>
  <dcterms:created xsi:type="dcterms:W3CDTF">2015-06-05T18:19:34Z</dcterms:created>
  <dcterms:modified xsi:type="dcterms:W3CDTF">2026-05-18T11:09:13Z</dcterms:modified>
  <dc:language>uk-UA</dc:language>
</cp:coreProperties>
</file>